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Instruções" sheetId="1" r:id="rId4"/>
    <sheet state="visible" name="2. Cargos" sheetId="2" r:id="rId5"/>
    <sheet state="visible" name="3. Salários x Cargos" sheetId="3" r:id="rId6"/>
    <sheet state="visible" name="4. Funcionários" sheetId="4" r:id="rId7"/>
    <sheet state="visible" name="5. Relatório" sheetId="5" r:id="rId8"/>
    <sheet state="visible" name="6. Melhore seu recrutamento" sheetId="6" r:id="rId9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20">
      <text>
        <t xml:space="preserve">Para adicionar mais cargos, insira uma nova linha a partir da 19. Atente-se para não comprometer as fórmulas.</t>
      </text>
    </comment>
  </commentList>
</comments>
</file>

<file path=xl/sharedStrings.xml><?xml version="1.0" encoding="utf-8"?>
<sst xmlns="http://schemas.openxmlformats.org/spreadsheetml/2006/main" count="102" uniqueCount="68">
  <si>
    <t>Plano de cargos e salários</t>
  </si>
  <si>
    <r>
      <rPr>
        <rFont val="Spectral"/>
        <b/>
        <color rgb="FFFFFFFF"/>
        <sz val="15.0"/>
      </rPr>
      <t xml:space="preserve">📍 </t>
    </r>
    <r>
      <rPr>
        <rFont val="Spectral"/>
        <b/>
        <color rgb="FFFFFFFF"/>
        <sz val="15.0"/>
        <u/>
      </rPr>
      <t>Contrate com a Gupy ←</t>
    </r>
  </si>
  <si>
    <t>1. Instruções</t>
  </si>
  <si>
    <t>Esta é a aba onde você está agora. Aqui, você entenderá como utilizar a planilha em sua totalidade e extrair o melhor dessa ferramenta.</t>
  </si>
  <si>
    <t>2. Cargos</t>
  </si>
  <si>
    <t>A aba de cargos é para você listar todos os cargos e seus respectiveis níveis existentes na empresa. Essa aba ajudará você a estruturar um pilar importante do plano de cargos e salários.</t>
  </si>
  <si>
    <t>3. Salários x Cargos</t>
  </si>
  <si>
    <t>Na aba de Salários X Cargos você conseguirá fazer um paraleo entre todos os cargos, níveis, faixas e salários.</t>
  </si>
  <si>
    <t xml:space="preserve">4. Funcionários </t>
  </si>
  <si>
    <t>A quarta aba, de funcionários, você poderá listar todos os funcionários e seus cargos, níveis e salários. Essa aba ajudará você a ter um controle mais detalhado.</t>
  </si>
  <si>
    <t>5. Relatórios</t>
  </si>
  <si>
    <t>Por fim, a aba de relatórios mostra algumas métricas e gráficos para você conhecer melhor como anda a estrutura organizacional em relação a todos os cargos e salários.</t>
  </si>
  <si>
    <t>6. Melhore seu R&amp;S</t>
  </si>
  <si>
    <t>Selecionamos dois materiais gratuitos que vão te ajudar a otimizar seu recrutamento e seleção. Além disso, separamos um espaço para você conhecer a plataforma Gupy.</t>
  </si>
  <si>
    <t>Lembre-se: a planilha contém fórmulas que, se alteradas, afetarão no seu funcionamento.</t>
  </si>
  <si>
    <t xml:space="preserve">           Cargos</t>
  </si>
  <si>
    <r>
      <rPr>
        <rFont val="Spectral"/>
        <b/>
        <color rgb="FF1155CC"/>
        <sz val="14.0"/>
      </rPr>
      <t xml:space="preserve">📍 </t>
    </r>
    <r>
      <rPr>
        <rFont val="Spectral"/>
        <b/>
        <color rgb="FFFFFFFF"/>
        <sz val="14.0"/>
        <u/>
      </rPr>
      <t>Contrate com a Gupy ←</t>
    </r>
  </si>
  <si>
    <t>Cargo</t>
  </si>
  <si>
    <t>Qnt.</t>
  </si>
  <si>
    <t>%</t>
  </si>
  <si>
    <t>Setor</t>
  </si>
  <si>
    <t>Média salarial</t>
  </si>
  <si>
    <t>Faixa I</t>
  </si>
  <si>
    <t>Coordenador Financeiro</t>
  </si>
  <si>
    <t>Financeiro</t>
  </si>
  <si>
    <t>Faixa II</t>
  </si>
  <si>
    <t>Analista de Marketing Júnior</t>
  </si>
  <si>
    <t>Marketing</t>
  </si>
  <si>
    <t>Faixa III</t>
  </si>
  <si>
    <t>Analista de Marketing Sênior</t>
  </si>
  <si>
    <t>Pessoa Vendedora Júnior</t>
  </si>
  <si>
    <t>Vendas</t>
  </si>
  <si>
    <t>Atendimento ao Cliente Pleno</t>
  </si>
  <si>
    <t>CS</t>
  </si>
  <si>
    <t>Analista de Performance</t>
  </si>
  <si>
    <t xml:space="preserve">                        Salários x Cargos x Faixa</t>
  </si>
  <si>
    <r>
      <rPr>
        <rFont val="Spectral"/>
        <b/>
        <color rgb="FFFFFFFF"/>
        <sz val="14.0"/>
      </rPr>
      <t xml:space="preserve">📍 </t>
    </r>
    <r>
      <rPr>
        <rFont val="Spectral"/>
        <b/>
        <color rgb="FFFFFFFF"/>
        <sz val="14.0"/>
        <u/>
      </rPr>
      <t>Contrate com a Gupy ←</t>
    </r>
  </si>
  <si>
    <t xml:space="preserve">               Funcionários</t>
  </si>
  <si>
    <r>
      <rPr>
        <rFont val="Spectral"/>
        <b/>
        <color rgb="FFFFFFFF"/>
        <sz val="14.0"/>
      </rPr>
      <t xml:space="preserve">📍 </t>
    </r>
    <r>
      <rPr>
        <rFont val="Spectral"/>
        <b/>
        <color rgb="FFFFFFFF"/>
        <sz val="14.0"/>
        <u/>
      </rPr>
      <t>Contrate com a Gupy ←</t>
    </r>
  </si>
  <si>
    <t>Funcionário</t>
  </si>
  <si>
    <t>Faixa</t>
  </si>
  <si>
    <t>Salário atual</t>
  </si>
  <si>
    <t>Marcelo Augusto</t>
  </si>
  <si>
    <t>Kimberly Schmidt</t>
  </si>
  <si>
    <t>Natalia Andrade</t>
  </si>
  <si>
    <t>Michele Santana</t>
  </si>
  <si>
    <t>Arlindo Alves</t>
  </si>
  <si>
    <t>Carlos Duarte</t>
  </si>
  <si>
    <t>Eduardo Moreira</t>
  </si>
  <si>
    <t>Cristina Aviz</t>
  </si>
  <si>
    <t>Sara Roberto</t>
  </si>
  <si>
    <t>Anderson Dias</t>
  </si>
  <si>
    <t>Relatório</t>
  </si>
  <si>
    <r>
      <rPr>
        <rFont val="Spectral"/>
        <b/>
        <color rgb="FFFFFFFF"/>
        <sz val="14.0"/>
      </rPr>
      <t xml:space="preserve">📍 </t>
    </r>
    <r>
      <rPr>
        <rFont val="Spectral"/>
        <b/>
        <color rgb="FFFFFFFF"/>
        <sz val="14.0"/>
        <u/>
      </rPr>
      <t>Contrate com a Gupy ←</t>
    </r>
  </si>
  <si>
    <t>NOME</t>
  </si>
  <si>
    <t>SALÁRIO</t>
  </si>
  <si>
    <t>CARGO</t>
  </si>
  <si>
    <t>TOTAL DE PESSOAS NA EMPRESA</t>
  </si>
  <si>
    <t>A MÉDIA SALÁRIAL NA EMPRESA</t>
  </si>
  <si>
    <t>O SALÁRIO MAIS COMUM NA EMPRESA</t>
  </si>
  <si>
    <t>SALÁRIO MAIS BAIXO NA EMPRESA</t>
  </si>
  <si>
    <t>SALÁRIO MAIS ALTO NA EMPRESA</t>
  </si>
  <si>
    <t>Contrate a pessoa que sua empresa precisa com agilidade</t>
  </si>
  <si>
    <r>
      <rPr>
        <rFont val="Inter"/>
        <color theme="1"/>
        <sz val="12.0"/>
      </rPr>
      <t xml:space="preserve">Imagine ler e avaliar todos os currículos que sua empresa recebe em apenas 1 segundo, de forma </t>
    </r>
    <r>
      <rPr>
        <rFont val="Inter"/>
        <b/>
        <color theme="1"/>
        <sz val="12.0"/>
      </rPr>
      <t>automática, assertiva e com base nos mesmos critérios</t>
    </r>
    <r>
      <rPr>
        <rFont val="Inter"/>
        <color theme="1"/>
        <sz val="12.0"/>
      </rPr>
      <t xml:space="preserve">. 
É isso que a Gaia, </t>
    </r>
    <r>
      <rPr>
        <rFont val="Inter"/>
        <b/>
        <color theme="1"/>
        <sz val="12.0"/>
      </rPr>
      <t>inteligência artificial da Gupy</t>
    </r>
    <r>
      <rPr>
        <rFont val="Inter"/>
        <color theme="1"/>
        <sz val="12.0"/>
      </rPr>
      <t xml:space="preserve">, faz para a sua equipe! Tenha uma aliada no seu trabalho diário para que você tenha mais tempo para se dedicar ao que é mais estratégico.
</t>
    </r>
    <r>
      <rPr>
        <rFont val="Inter"/>
        <b/>
        <color theme="1"/>
        <sz val="12.0"/>
      </rPr>
      <t xml:space="preserve">• 80% dos contratados com a ferramenta Gupy estavam nas 10 primeiras posições;
• Reduza em mais de 50% o tempo de fechamento de vagas;
• Mais de 1.000 empresas de todos os portes e segmentos confiam na Gupy.
</t>
    </r>
    <r>
      <rPr>
        <rFont val="Inter"/>
        <color theme="1"/>
        <sz val="12.0"/>
      </rPr>
      <t>Agende uma demonstração sem compromisso e conheça a plataforma.</t>
    </r>
  </si>
  <si>
    <t>Quero conhecer a Gupy ←</t>
  </si>
  <si>
    <t>Outros materiais que vão ajudar você no recrutamento e seleção</t>
  </si>
  <si>
    <t>Descubra a eficiência operacional do seu recrutamento e como melhorá-la</t>
  </si>
  <si>
    <t>Avaliação de fit cultural: modelo com 20 perguntas para usar no recrutamento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</si>
</sst>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R$ -416]#,##0.00"/>
  </numFmts>
  <fonts count="28">
    <font>
      <sz val="10.0"/>
      <color rgb="FF000000"/>
      <name val="Arial"/>
      <scheme val="minor"/>
    </font>
    <font>
      <b/>
      <sz val="18.0"/>
      <color rgb="FFFFFFFF"/>
      <name val="Spectral"/>
    </font>
    <font/>
    <font>
      <b/>
      <sz val="15.0"/>
      <color theme="0"/>
      <name val="Spectral"/>
    </font>
    <font>
      <b/>
      <sz val="18.0"/>
      <color rgb="FF27ADD9"/>
      <name val="Spectral"/>
    </font>
    <font>
      <color theme="1"/>
      <name val="Roboto"/>
    </font>
    <font>
      <color theme="1"/>
      <name val="Arial"/>
      <scheme val="minor"/>
    </font>
    <font>
      <color theme="1"/>
      <name val="Spectral"/>
    </font>
    <font>
      <b/>
      <sz val="14.0"/>
      <color rgb="FF1155CC"/>
      <name val="Spectral"/>
    </font>
    <font>
      <b/>
      <sz val="12.0"/>
      <color theme="1"/>
      <name val="Spectral"/>
    </font>
    <font>
      <sz val="6.0"/>
      <color rgb="FFFFFFFF"/>
      <name val="Arial"/>
      <scheme val="minor"/>
    </font>
    <font>
      <sz val="11.0"/>
      <color theme="1"/>
      <name val="Roboto"/>
    </font>
    <font>
      <color rgb="FF000000"/>
      <name val="Arial"/>
      <scheme val="minor"/>
    </font>
    <font>
      <sz val="11.0"/>
      <color rgb="FF000000"/>
      <name val="Inconsolata"/>
    </font>
    <font>
      <b/>
      <color rgb="FF000000"/>
      <name val="Arial"/>
      <scheme val="minor"/>
    </font>
    <font>
      <b/>
      <sz val="14.0"/>
      <color rgb="FFFFFFFF"/>
      <name val="Spectral"/>
    </font>
    <font>
      <b/>
      <color theme="1"/>
      <name val="Spectral"/>
    </font>
    <font>
      <b/>
      <sz val="13.0"/>
      <color theme="1"/>
      <name val="Roboto"/>
    </font>
    <font>
      <b/>
      <sz val="11.0"/>
      <color theme="1"/>
      <name val="Spectral"/>
    </font>
    <font>
      <u/>
      <color rgb="FF1155CC"/>
      <name val="Arial"/>
      <scheme val="minor"/>
    </font>
    <font>
      <u/>
      <color rgb="FFFFFFFF"/>
      <name val="Arial"/>
      <scheme val="minor"/>
    </font>
    <font>
      <b/>
      <sz val="19.0"/>
      <color rgb="FFFFFFFF"/>
      <name val="Inter"/>
    </font>
    <font>
      <sz val="12.0"/>
      <color theme="1"/>
      <name val="Inter"/>
    </font>
    <font>
      <b/>
      <u/>
      <sz val="18.0"/>
      <color rgb="FFFFFFFF"/>
      <name val="Spectral"/>
    </font>
    <font>
      <b/>
      <sz val="18.0"/>
      <color theme="1"/>
      <name val="Inter"/>
    </font>
    <font>
      <u/>
      <color rgb="FF1155CC"/>
      <name val="Arial"/>
      <scheme val="minor"/>
    </font>
    <font>
      <u/>
      <color rgb="FFFFFFFF"/>
    </font>
    <font>
      <u/>
      <color rgb="FFFFFFFF"/>
    </font>
  </fonts>
  <fills count="11">
    <fill>
      <patternFill patternType="none"/>
    </fill>
    <fill>
      <patternFill patternType="lightGray"/>
    </fill>
    <fill>
      <patternFill patternType="solid">
        <fgColor rgb="FF13335F"/>
        <bgColor rgb="FF13335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CFE3FF"/>
        <bgColor rgb="FFCFE3FF"/>
      </patternFill>
    </fill>
    <fill>
      <patternFill patternType="solid">
        <fgColor rgb="FFCEE2FF"/>
        <bgColor rgb="FFCEE2FF"/>
      </patternFill>
    </fill>
    <fill>
      <patternFill patternType="solid">
        <fgColor rgb="FF27ADD9"/>
        <bgColor rgb="FF27ADD9"/>
      </patternFill>
    </fill>
    <fill>
      <patternFill patternType="solid">
        <fgColor rgb="FFEFEFEF"/>
        <bgColor rgb="FFEFEFEF"/>
      </patternFill>
    </fill>
  </fills>
  <borders count="62">
    <border/>
    <border>
      <right style="thin">
        <color rgb="FFFFFFFF"/>
      </right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thin">
        <color rgb="FFD9D9D9"/>
      </right>
      <top style="thin">
        <color rgb="FFD9D9D9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FFFFFF"/>
      </left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FFFFFF"/>
      </left>
      <right style="thin">
        <color rgb="FFFFFFFF"/>
      </right>
    </border>
    <border>
      <left style="thin">
        <color rgb="FFFFFFFF"/>
      </left>
      <right style="thin">
        <color rgb="FF000000"/>
      </right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000000"/>
      </right>
      <bottom style="thin">
        <color rgb="FFFFFFFF"/>
      </bottom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000000"/>
      </right>
      <top style="thin">
        <color rgb="FFFFFFFF"/>
      </top>
    </border>
    <border>
      <left style="thin">
        <color rgb="FFCCCCCC"/>
      </left>
      <top style="thin">
        <color rgb="FFCCCCCC"/>
      </top>
      <bottom style="thin">
        <color rgb="FFCCCCCC"/>
      </bottom>
    </border>
    <border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top style="thin">
        <color rgb="FFCCCCCC"/>
      </top>
    </border>
    <border>
      <right style="thin">
        <color rgb="FFCCCCCC"/>
      </right>
      <top style="thin">
        <color rgb="FFCCCCCC"/>
      </top>
    </border>
    <border>
      <left style="thin">
        <color rgb="FFCCCCCC"/>
      </left>
      <bottom style="thin">
        <color rgb="FFCCCCCC"/>
      </bottom>
    </border>
    <border>
      <right style="thin">
        <color rgb="FFCCCCCC"/>
      </right>
      <bottom style="thin">
        <color rgb="FFCCCCCC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medium">
        <color rgb="FFFFFFFF"/>
      </right>
      <top style="thin">
        <color rgb="FFFFFFFF"/>
      </top>
    </border>
    <border>
      <left style="medium">
        <color rgb="FFFFFFFF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</border>
    <border>
      <left style="thin">
        <color rgb="FFFFFFFF"/>
      </left>
    </border>
    <border>
      <right style="medium">
        <color rgb="FFFFFFFF"/>
      </right>
    </border>
    <border>
      <left style="medium">
        <color rgb="FFFFFFFF"/>
      </left>
      <top style="medium">
        <color rgb="FFFFFFFF"/>
      </top>
      <bottom style="medium">
        <color rgb="FFFFFFFF"/>
      </bottom>
    </border>
    <border>
      <left style="thin">
        <color rgb="FFEFEFEF"/>
      </left>
      <top style="thin">
        <color rgb="FFEFEFEF"/>
      </top>
    </border>
    <border>
      <top style="thin">
        <color rgb="FFEFEFEF"/>
      </top>
    </border>
    <border>
      <right style="thin">
        <color rgb="FFEFEFEF"/>
      </right>
      <top style="thin">
        <color rgb="FFEFEFEF"/>
      </top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EFEFEF"/>
      </left>
    </border>
    <border>
      <right style="thin">
        <color rgb="FFEFEFEF"/>
      </right>
    </border>
    <border>
      <left style="thin">
        <color rgb="FFEFEFEF"/>
      </left>
      <bottom style="thin">
        <color rgb="FFFFFFFF"/>
      </bottom>
    </border>
    <border>
      <right style="thin">
        <color rgb="FFEFEFEF"/>
      </right>
      <bottom style="thin">
        <color rgb="FFFFFFFF"/>
      </bottom>
    </border>
    <border>
      <left style="thin">
        <color rgb="FFEFEFEF"/>
      </left>
      <bottom style="thin">
        <color rgb="FFEFEFEF"/>
      </bottom>
    </border>
    <border>
      <bottom style="thin">
        <color rgb="FFEFEFEF"/>
      </bottom>
    </border>
    <border>
      <right style="thin">
        <color rgb="FFEFEFEF"/>
      </right>
      <bottom style="thin">
        <color rgb="FFEFEFEF"/>
      </bottom>
    </border>
    <border>
      <left style="thin">
        <color rgb="FFFFFFFF"/>
      </left>
      <bottom style="medium">
        <color rgb="FFFFFFFF"/>
      </bottom>
    </border>
    <border>
      <bottom style="medium">
        <color rgb="FFFFFFFF"/>
      </bottom>
    </border>
    <border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top style="thin">
        <color rgb="FFCCCCCC"/>
      </top>
    </border>
    <border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CCCCCC"/>
      </left>
    </border>
    <border>
      <right style="thin">
        <color rgb="FFCCCCCC"/>
      </right>
    </border>
    <border>
      <bottom style="thin">
        <color rgb="FFCCCCCC"/>
      </bottom>
    </border>
    <border>
      <right style="thin">
        <color rgb="FFFFFFFF"/>
      </right>
      <top style="thin">
        <color rgb="FFFFFFFF"/>
      </top>
    </border>
    <border>
      <top style="medium">
        <color rgb="FFFFFFFF"/>
      </top>
      <bottom style="medium">
        <color rgb="FFFFFFFF"/>
      </bottom>
    </border>
    <border>
      <left style="medium">
        <color rgb="FFFFFFFF"/>
      </left>
    </border>
    <border>
      <left style="medium">
        <color rgb="FFFFFFFF"/>
      </left>
      <bottom style="medium">
        <color rgb="FFFFFFFF"/>
      </bottom>
    </border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1" numFmtId="0" xfId="0" applyAlignment="1" applyFont="1">
      <alignment horizontal="center" readingOrder="0" vertical="center"/>
    </xf>
    <xf borderId="1" fillId="0" fontId="2" numFmtId="0" xfId="0" applyBorder="1" applyFont="1"/>
    <xf borderId="0" fillId="3" fontId="3" numFmtId="0" xfId="0" applyAlignment="1" applyFill="1" applyFont="1">
      <alignment horizontal="center" readingOrder="0" vertical="center"/>
    </xf>
    <xf borderId="2" fillId="0" fontId="2" numFmtId="0" xfId="0" applyBorder="1" applyFont="1"/>
    <xf borderId="3" fillId="0" fontId="2" numFmtId="0" xfId="0" applyBorder="1" applyFont="1"/>
    <xf borderId="4" fillId="4" fontId="4" numFmtId="0" xfId="0" applyAlignment="1" applyBorder="1" applyFill="1" applyFont="1">
      <alignment horizontal="left" readingOrder="0" vertical="center"/>
    </xf>
    <xf borderId="5" fillId="0" fontId="2" numFmtId="0" xfId="0" applyBorder="1" applyFont="1"/>
    <xf borderId="6" fillId="0" fontId="2" numFmtId="0" xfId="0" applyBorder="1" applyFont="1"/>
    <xf borderId="4" fillId="0" fontId="5" numFmtId="0" xfId="0" applyAlignment="1" applyBorder="1" applyFont="1">
      <alignment horizontal="left" readingOrder="0" shrinkToFit="0" vertical="center" wrapText="1"/>
    </xf>
    <xf borderId="7" fillId="0" fontId="6" numFmtId="0" xfId="0" applyBorder="1" applyFont="1"/>
    <xf borderId="8" fillId="0" fontId="6" numFmtId="0" xfId="0" applyBorder="1" applyFont="1"/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12" fillId="0" fontId="7" numFmtId="0" xfId="0" applyAlignment="1" applyBorder="1" applyFont="1">
      <alignment horizontal="center" readingOrder="0"/>
    </xf>
    <xf borderId="0" fillId="3" fontId="8" numFmtId="0" xfId="0" applyAlignment="1" applyFont="1">
      <alignment horizontal="center" readingOrder="0" vertical="center"/>
    </xf>
    <xf borderId="0" fillId="5" fontId="9" numFmtId="0" xfId="0" applyAlignment="1" applyFill="1" applyFont="1">
      <alignment horizontal="center" readingOrder="0" vertical="center"/>
    </xf>
    <xf borderId="0" fillId="0" fontId="10" numFmtId="0" xfId="0" applyAlignment="1" applyFont="1">
      <alignment readingOrder="0"/>
    </xf>
    <xf borderId="0" fillId="0" fontId="11" numFmtId="0" xfId="0" applyAlignment="1" applyFont="1">
      <alignment readingOrder="0"/>
    </xf>
    <xf borderId="0" fillId="0" fontId="11" numFmtId="0" xfId="0" applyAlignment="1" applyFont="1">
      <alignment horizontal="center" readingOrder="0" vertical="center"/>
    </xf>
    <xf borderId="0" fillId="0" fontId="11" numFmtId="9" xfId="0" applyAlignment="1" applyFont="1" applyNumberFormat="1">
      <alignment horizontal="center" readingOrder="0" vertical="center"/>
    </xf>
    <xf borderId="0" fillId="0" fontId="11" numFmtId="164" xfId="0" applyAlignment="1" applyFont="1" applyNumberFormat="1">
      <alignment horizontal="center" vertical="center"/>
    </xf>
    <xf borderId="0" fillId="0" fontId="12" numFmtId="0" xfId="0" applyFont="1"/>
    <xf borderId="0" fillId="0" fontId="6" numFmtId="0" xfId="0" applyAlignment="1" applyFont="1">
      <alignment horizontal="center" readingOrder="0" vertical="center"/>
    </xf>
    <xf borderId="0" fillId="0" fontId="6" numFmtId="0" xfId="0" applyAlignment="1" applyFont="1">
      <alignment horizontal="center" vertical="center"/>
    </xf>
    <xf borderId="0" fillId="6" fontId="13" numFmtId="0" xfId="0" applyAlignment="1" applyFill="1" applyFont="1">
      <alignment horizontal="left"/>
    </xf>
    <xf borderId="0" fillId="5" fontId="6" numFmtId="0" xfId="0" applyFont="1"/>
    <xf borderId="0" fillId="5" fontId="14" numFmtId="0" xfId="0" applyAlignment="1" applyFont="1">
      <alignment horizontal="center"/>
    </xf>
    <xf borderId="0" fillId="0" fontId="11" numFmtId="164" xfId="0" applyAlignment="1" applyFont="1" applyNumberFormat="1">
      <alignment horizontal="center" readingOrder="0"/>
    </xf>
    <xf borderId="0" fillId="3" fontId="15" numFmtId="0" xfId="0" applyAlignment="1" applyFont="1">
      <alignment horizontal="center" readingOrder="0" vertical="center"/>
    </xf>
    <xf borderId="0" fillId="0" fontId="11" numFmtId="0" xfId="0" applyAlignment="1" applyFont="1">
      <alignment horizontal="center" readingOrder="0"/>
    </xf>
    <xf borderId="0" fillId="0" fontId="11" numFmtId="0" xfId="0" applyAlignment="1" applyFont="1">
      <alignment vertical="bottom"/>
    </xf>
    <xf borderId="0" fillId="0" fontId="11" numFmtId="0" xfId="0" applyAlignment="1" applyFont="1">
      <alignment horizontal="center" vertical="bottom"/>
    </xf>
    <xf borderId="0" fillId="0" fontId="11" numFmtId="164" xfId="0" applyAlignment="1" applyFont="1" applyNumberFormat="1">
      <alignment horizontal="center" vertical="bottom"/>
    </xf>
    <xf borderId="0" fillId="2" fontId="6" numFmtId="0" xfId="0" applyFont="1"/>
    <xf borderId="7" fillId="0" fontId="1" numFmtId="0" xfId="0" applyAlignment="1" applyBorder="1" applyFont="1">
      <alignment horizontal="center" readingOrder="0" vertical="center"/>
    </xf>
    <xf borderId="13" fillId="0" fontId="6" numFmtId="0" xfId="0" applyAlignment="1" applyBorder="1" applyFont="1">
      <alignment readingOrder="0"/>
    </xf>
    <xf borderId="14" fillId="0" fontId="16" numFmtId="0" xfId="0" applyAlignment="1" applyBorder="1" applyFont="1">
      <alignment horizontal="center" readingOrder="0"/>
    </xf>
    <xf borderId="15" fillId="0" fontId="2" numFmtId="0" xfId="0" applyBorder="1" applyFont="1"/>
    <xf borderId="16" fillId="0" fontId="2" numFmtId="0" xfId="0" applyBorder="1" applyFont="1"/>
    <xf borderId="7" fillId="0" fontId="16" numFmtId="0" xfId="0" applyAlignment="1" applyBorder="1" applyFont="1">
      <alignment horizontal="center" readingOrder="0"/>
    </xf>
    <xf borderId="4" fillId="7" fontId="17" numFmtId="0" xfId="0" applyAlignment="1" applyBorder="1" applyFill="1" applyFont="1">
      <alignment horizontal="center" readingOrder="0" vertical="center"/>
    </xf>
    <xf borderId="4" fillId="7" fontId="17" numFmtId="164" xfId="0" applyAlignment="1" applyBorder="1" applyFont="1" applyNumberFormat="1">
      <alignment horizontal="center" readingOrder="0" vertical="center"/>
    </xf>
    <xf borderId="7" fillId="0" fontId="17" numFmtId="0" xfId="0" applyAlignment="1" applyBorder="1" applyFont="1">
      <alignment horizontal="center" readingOrder="0" vertical="center"/>
    </xf>
    <xf borderId="8" fillId="0" fontId="6" numFmtId="0" xfId="0" applyAlignment="1" applyBorder="1" applyFont="1">
      <alignment readingOrder="0"/>
    </xf>
    <xf borderId="17" fillId="0" fontId="16" numFmtId="0" xfId="0" applyAlignment="1" applyBorder="1" applyFont="1">
      <alignment horizontal="center" readingOrder="0"/>
    </xf>
    <xf borderId="17" fillId="0" fontId="6" numFmtId="0" xfId="0" applyBorder="1" applyFont="1"/>
    <xf borderId="18" fillId="0" fontId="6" numFmtId="0" xfId="0" applyBorder="1" applyFont="1"/>
    <xf borderId="19" fillId="0" fontId="6" numFmtId="0" xfId="0" applyBorder="1" applyFont="1"/>
    <xf borderId="20" fillId="0" fontId="6" numFmtId="0" xfId="0" applyBorder="1" applyFont="1"/>
    <xf borderId="0" fillId="0" fontId="6" numFmtId="0" xfId="0" applyAlignment="1" applyFont="1">
      <alignment readingOrder="0"/>
    </xf>
    <xf borderId="21" fillId="0" fontId="6" numFmtId="0" xfId="0" applyBorder="1" applyFont="1"/>
    <xf borderId="22" fillId="0" fontId="6" numFmtId="0" xfId="0" applyBorder="1" applyFont="1"/>
    <xf borderId="23" fillId="0" fontId="6" numFmtId="0" xfId="0" applyBorder="1" applyFont="1"/>
    <xf borderId="16" fillId="0" fontId="16" numFmtId="0" xfId="0" applyAlignment="1" applyBorder="1" applyFont="1">
      <alignment horizontal="center" readingOrder="0"/>
    </xf>
    <xf borderId="24" fillId="0" fontId="18" numFmtId="0" xfId="0" applyAlignment="1" applyBorder="1" applyFont="1">
      <alignment horizontal="center" readingOrder="0"/>
    </xf>
    <xf borderId="25" fillId="0" fontId="2" numFmtId="0" xfId="0" applyBorder="1" applyFont="1"/>
    <xf borderId="7" fillId="0" fontId="18" numFmtId="0" xfId="0" applyAlignment="1" applyBorder="1" applyFont="1">
      <alignment horizontal="center" readingOrder="0"/>
    </xf>
    <xf borderId="5" fillId="7" fontId="17" numFmtId="164" xfId="0" applyAlignment="1" applyBorder="1" applyFont="1" applyNumberFormat="1">
      <alignment horizontal="center" readingOrder="0" vertical="center"/>
    </xf>
    <xf borderId="26" fillId="7" fontId="17" numFmtId="164" xfId="0" applyAlignment="1" applyBorder="1" applyFont="1" applyNumberFormat="1">
      <alignment horizontal="center" readingOrder="0" vertical="center"/>
    </xf>
    <xf borderId="27" fillId="0" fontId="2" numFmtId="0" xfId="0" applyBorder="1" applyFont="1"/>
    <xf borderId="7" fillId="0" fontId="17" numFmtId="164" xfId="0" applyAlignment="1" applyBorder="1" applyFont="1" applyNumberFormat="1">
      <alignment horizontal="center" readingOrder="0" vertical="center"/>
    </xf>
    <xf borderId="28" fillId="0" fontId="2" numFmtId="0" xfId="0" applyBorder="1" applyFont="1"/>
    <xf borderId="29" fillId="0" fontId="2" numFmtId="0" xfId="0" applyBorder="1" applyFont="1"/>
    <xf borderId="8" fillId="0" fontId="19" numFmtId="0" xfId="0" applyAlignment="1" applyBorder="1" applyFont="1">
      <alignment readingOrder="0"/>
    </xf>
    <xf borderId="30" fillId="6" fontId="20" numFmtId="0" xfId="0" applyAlignment="1" applyBorder="1" applyFont="1">
      <alignment horizontal="center" readingOrder="0" vertical="center"/>
    </xf>
    <xf borderId="31" fillId="0" fontId="2" numFmtId="0" xfId="0" applyBorder="1" applyFont="1"/>
    <xf borderId="32" fillId="0" fontId="2" numFmtId="0" xfId="0" applyBorder="1" applyFont="1"/>
    <xf borderId="33" fillId="0" fontId="6" numFmtId="0" xfId="0" applyBorder="1" applyFont="1"/>
    <xf borderId="34" fillId="0" fontId="6" numFmtId="0" xfId="0" applyBorder="1" applyFont="1"/>
    <xf borderId="35" fillId="0" fontId="2" numFmtId="0" xfId="0" applyBorder="1" applyFont="1"/>
    <xf borderId="36" fillId="0" fontId="2" numFmtId="0" xfId="0" applyBorder="1" applyFont="1"/>
    <xf borderId="37" fillId="0" fontId="6" numFmtId="0" xfId="0" applyBorder="1" applyFont="1"/>
    <xf borderId="38" fillId="2" fontId="21" numFmtId="0" xfId="0" applyAlignment="1" applyBorder="1" applyFont="1">
      <alignment horizontal="center" readingOrder="0" shrinkToFit="0" vertical="center" wrapText="1"/>
    </xf>
    <xf borderId="39" fillId="0" fontId="2" numFmtId="0" xfId="0" applyBorder="1" applyFont="1"/>
    <xf borderId="40" fillId="0" fontId="2" numFmtId="0" xfId="0" applyBorder="1" applyFont="1"/>
    <xf borderId="41" fillId="0" fontId="6" numFmtId="0" xfId="0" applyBorder="1" applyFont="1"/>
    <xf borderId="42" fillId="0" fontId="2" numFmtId="0" xfId="0" applyBorder="1" applyFont="1"/>
    <xf borderId="43" fillId="0" fontId="2" numFmtId="0" xfId="0" applyBorder="1" applyFont="1"/>
    <xf borderId="44" fillId="0" fontId="2" numFmtId="0" xfId="0" applyBorder="1" applyFont="1"/>
    <xf borderId="45" fillId="0" fontId="2" numFmtId="0" xfId="0" applyBorder="1" applyFont="1"/>
    <xf borderId="42" fillId="8" fontId="22" numFmtId="0" xfId="0" applyAlignment="1" applyBorder="1" applyFill="1" applyFont="1">
      <alignment horizontal="left" readingOrder="0" shrinkToFit="0" vertical="top" wrapText="1"/>
    </xf>
    <xf borderId="46" fillId="0" fontId="2" numFmtId="0" xfId="0" applyBorder="1" applyFont="1"/>
    <xf borderId="47" fillId="0" fontId="2" numFmtId="0" xfId="0" applyBorder="1" applyFont="1"/>
    <xf borderId="48" fillId="0" fontId="2" numFmtId="0" xfId="0" applyBorder="1" applyFont="1"/>
    <xf borderId="0" fillId="9" fontId="23" numFmtId="0" xfId="0" applyAlignment="1" applyFill="1" applyFont="1">
      <alignment horizontal="center" readingOrder="0" vertical="center"/>
    </xf>
    <xf borderId="49" fillId="0" fontId="2" numFmtId="0" xfId="0" applyBorder="1" applyFont="1"/>
    <xf borderId="50" fillId="0" fontId="2" numFmtId="0" xfId="0" applyBorder="1" applyFont="1"/>
    <xf borderId="51" fillId="0" fontId="2" numFmtId="0" xfId="0" applyBorder="1" applyFont="1"/>
    <xf borderId="41" fillId="0" fontId="24" numFmtId="0" xfId="0" applyAlignment="1" applyBorder="1" applyFont="1">
      <alignment horizontal="center" readingOrder="0" vertical="center"/>
    </xf>
    <xf borderId="52" fillId="0" fontId="24" numFmtId="0" xfId="0" applyAlignment="1" applyBorder="1" applyFont="1">
      <alignment horizontal="center" readingOrder="0" vertical="center"/>
    </xf>
    <xf borderId="26" fillId="10" fontId="24" numFmtId="0" xfId="0" applyAlignment="1" applyBorder="1" applyFill="1" applyFont="1">
      <alignment horizontal="center" readingOrder="0" vertical="center"/>
    </xf>
    <xf borderId="53" fillId="0" fontId="2" numFmtId="0" xfId="0" applyBorder="1" applyFont="1"/>
    <xf borderId="54" fillId="0" fontId="6" numFmtId="0" xfId="0" applyBorder="1" applyFont="1"/>
    <xf borderId="55" fillId="0" fontId="2" numFmtId="0" xfId="0" applyBorder="1" applyFont="1"/>
    <xf borderId="56" fillId="0" fontId="2" numFmtId="0" xfId="0" applyBorder="1" applyFont="1"/>
    <xf borderId="57" fillId="0" fontId="2" numFmtId="0" xfId="0" applyBorder="1" applyFont="1"/>
    <xf borderId="30" fillId="0" fontId="25" numFmtId="0" xfId="0" applyAlignment="1" applyBorder="1" applyFont="1">
      <alignment readingOrder="0"/>
    </xf>
    <xf borderId="58" fillId="0" fontId="2" numFmtId="0" xfId="0" applyBorder="1" applyFont="1"/>
    <xf borderId="30" fillId="0" fontId="6" numFmtId="0" xfId="0" applyBorder="1" applyFont="1"/>
    <xf borderId="59" fillId="0" fontId="6" numFmtId="0" xfId="0" applyBorder="1" applyFont="1"/>
    <xf borderId="12" fillId="0" fontId="2" numFmtId="0" xfId="0" applyBorder="1" applyFont="1"/>
    <xf borderId="60" fillId="0" fontId="26" numFmtId="0" xfId="0" applyAlignment="1" applyBorder="1" applyFont="1">
      <alignment horizontal="center" readingOrder="0" vertical="center"/>
    </xf>
    <xf borderId="60" fillId="0" fontId="27" numFmtId="0" xfId="0" applyAlignment="1" applyBorder="1" applyFont="1">
      <alignment horizontal="center" readingOrder="0"/>
    </xf>
    <xf borderId="60" fillId="0" fontId="2" numFmtId="0" xfId="0" applyBorder="1" applyFont="1"/>
    <xf borderId="61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4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95250</xdr:colOff>
      <xdr:row>3</xdr:row>
      <xdr:rowOff>228600</xdr:rowOff>
    </xdr:from>
    <xdr:ext cx="3724275" cy="2857500"/>
    <xdr:pic>
      <xdr:nvPicPr>
        <xdr:cNvPr id="0" name="image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0</xdr:row>
      <xdr:rowOff>47625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57150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57150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57150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35</xdr:row>
      <xdr:rowOff>9525</xdr:rowOff>
    </xdr:from>
    <xdr:ext cx="2571750" cy="533400"/>
    <xdr:sp>
      <xdr:nvSpPr>
        <xdr:cNvPr id="3" name="Shape 3"/>
        <xdr:cNvSpPr/>
      </xdr:nvSpPr>
      <xdr:spPr>
        <a:xfrm>
          <a:off x="1288325" y="1071975"/>
          <a:ext cx="2556900" cy="511500"/>
        </a:xfrm>
        <a:prstGeom prst="roundRect">
          <a:avLst>
            <a:gd fmla="val 16667" name="adj"/>
          </a:avLst>
        </a:prstGeom>
        <a:solidFill>
          <a:srgbClr val="8BC671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FFFFFF"/>
              </a:solidFill>
              <a:latin typeface="Inter"/>
              <a:ea typeface="Inter"/>
              <a:cs typeface="Inter"/>
              <a:sym typeface="Inter"/>
            </a:rPr>
            <a:t>Acessar material</a:t>
          </a:r>
          <a:endParaRPr sz="1400">
            <a:solidFill>
              <a:srgbClr val="FFFFFF"/>
            </a:solidFill>
            <a:latin typeface="Inter"/>
            <a:ea typeface="Inter"/>
            <a:cs typeface="Inter"/>
            <a:sym typeface="Inter"/>
          </a:endParaRPr>
        </a:p>
      </xdr:txBody>
    </xdr:sp>
    <xdr:clientData fLocksWithSheet="0"/>
  </xdr:oneCellAnchor>
  <xdr:oneCellAnchor>
    <xdr:from>
      <xdr:col>8</xdr:col>
      <xdr:colOff>152400</xdr:colOff>
      <xdr:row>35</xdr:row>
      <xdr:rowOff>9525</xdr:rowOff>
    </xdr:from>
    <xdr:ext cx="2571750" cy="533400"/>
    <xdr:sp>
      <xdr:nvSpPr>
        <xdr:cNvPr id="4" name="Shape 4"/>
        <xdr:cNvSpPr/>
      </xdr:nvSpPr>
      <xdr:spPr>
        <a:xfrm>
          <a:off x="1288325" y="1071975"/>
          <a:ext cx="2556900" cy="511500"/>
        </a:xfrm>
        <a:prstGeom prst="roundRect">
          <a:avLst>
            <a:gd fmla="val 16667" name="adj"/>
          </a:avLst>
        </a:prstGeom>
        <a:solidFill>
          <a:srgbClr val="8BC671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FFFFFF"/>
              </a:solidFill>
              <a:latin typeface="Inter"/>
              <a:ea typeface="Inter"/>
              <a:cs typeface="Inter"/>
              <a:sym typeface="Inter"/>
            </a:rPr>
            <a:t>Acessar material</a:t>
          </a:r>
          <a:endParaRPr sz="1400">
            <a:solidFill>
              <a:srgbClr val="FFFFFF"/>
            </a:solidFill>
            <a:latin typeface="Inter"/>
            <a:ea typeface="Inter"/>
            <a:cs typeface="Inter"/>
            <a:sym typeface="Inter"/>
          </a:endParaRPr>
        </a:p>
      </xdr:txBody>
    </xdr:sp>
    <xdr:clientData fLocksWithSheet="0"/>
  </xdr:oneCellAnchor>
  <xdr:oneCellAnchor>
    <xdr:from>
      <xdr:col>8</xdr:col>
      <xdr:colOff>28575</xdr:colOff>
      <xdr:row>0</xdr:row>
      <xdr:rowOff>76200</xdr:rowOff>
    </xdr:from>
    <xdr:ext cx="3819525" cy="3448050"/>
    <xdr:pic>
      <xdr:nvPicPr>
        <xdr:cNvPr id="0" name="image5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942975</xdr:colOff>
      <xdr:row>24</xdr:row>
      <xdr:rowOff>104775</xdr:rowOff>
    </xdr:from>
    <xdr:ext cx="4829175" cy="252412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</xdr:row>
      <xdr:rowOff>104775</xdr:rowOff>
    </xdr:from>
    <xdr:ext cx="4829175" cy="2524125"/>
    <xdr:pic>
      <xdr:nvPicPr>
        <xdr:cNvPr id="0" name="image3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ebook-plano-de-cargos-e-salarios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info.gupy.io/agendar-demonstracao?utm_source=material&amp;utm_campaign=ebook-plano-de-cargos-e-salarios" TargetMode="External"/><Relationship Id="rId3" Type="http://schemas.openxmlformats.org/officeDocument/2006/relationships/drawing" Target="../drawings/drawing2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ebook-plano-de-cargos-e-salario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ebook-plano-de-cargos-e-salarios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ebook-plano-de-cargos-e-salarios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ebook-plano-de-cargos-e-salarios" TargetMode="External"/><Relationship Id="rId2" Type="http://schemas.openxmlformats.org/officeDocument/2006/relationships/hyperlink" Target="https://info.gupy.io/material-planilha-eficiencia-operacional-recrutamento" TargetMode="External"/><Relationship Id="rId3" Type="http://schemas.openxmlformats.org/officeDocument/2006/relationships/hyperlink" Target="https://info.gupy.io/material-template-avalicao-fit-cultural-20-perguntas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5"/>
    <col customWidth="1" min="2" max="2" width="14.75"/>
    <col customWidth="1" min="7" max="7" width="18.75"/>
    <col customWidth="1" min="12" max="12" width="10.13"/>
  </cols>
  <sheetData>
    <row r="1">
      <c r="A1" s="1"/>
      <c r="B1" s="2"/>
      <c r="C1" s="2" t="s">
        <v>0</v>
      </c>
      <c r="I1" s="3"/>
      <c r="J1" s="4" t="s">
        <v>1</v>
      </c>
    </row>
    <row r="2" ht="19.5" customHeight="1">
      <c r="A2" s="2"/>
      <c r="B2" s="2"/>
      <c r="I2" s="3"/>
    </row>
    <row r="3" ht="12.0" customHeight="1">
      <c r="A3" s="2"/>
      <c r="B3" s="2"/>
      <c r="C3" s="5"/>
      <c r="D3" s="5"/>
      <c r="E3" s="5"/>
      <c r="F3" s="5"/>
      <c r="G3" s="5"/>
      <c r="H3" s="5"/>
      <c r="I3" s="6"/>
    </row>
    <row r="4" ht="22.5" customHeight="1">
      <c r="A4" s="7" t="s">
        <v>2</v>
      </c>
      <c r="B4" s="8"/>
      <c r="C4" s="9"/>
      <c r="D4" s="10" t="s">
        <v>3</v>
      </c>
      <c r="E4" s="8"/>
      <c r="F4" s="8"/>
      <c r="G4" s="9"/>
      <c r="H4" s="11"/>
      <c r="I4" s="12"/>
      <c r="J4" s="12"/>
      <c r="K4" s="12"/>
      <c r="L4" s="12"/>
    </row>
    <row r="5" ht="22.5" customHeight="1">
      <c r="A5" s="13"/>
      <c r="B5" s="14"/>
      <c r="C5" s="15"/>
      <c r="D5" s="13"/>
      <c r="E5" s="14"/>
      <c r="F5" s="14"/>
      <c r="G5" s="15"/>
      <c r="H5" s="11"/>
      <c r="I5" s="12"/>
      <c r="J5" s="12"/>
      <c r="K5" s="12"/>
      <c r="L5" s="12"/>
    </row>
    <row r="6" ht="22.5" customHeight="1">
      <c r="A6" s="7" t="s">
        <v>4</v>
      </c>
      <c r="B6" s="8"/>
      <c r="C6" s="9"/>
      <c r="D6" s="10" t="s">
        <v>5</v>
      </c>
      <c r="E6" s="8"/>
      <c r="F6" s="8"/>
      <c r="G6" s="9"/>
      <c r="H6" s="11"/>
      <c r="I6" s="12"/>
      <c r="J6" s="12"/>
      <c r="K6" s="12"/>
      <c r="L6" s="12"/>
    </row>
    <row r="7" ht="22.5" customHeight="1">
      <c r="A7" s="13"/>
      <c r="B7" s="14"/>
      <c r="C7" s="15"/>
      <c r="D7" s="13"/>
      <c r="E7" s="14"/>
      <c r="F7" s="14"/>
      <c r="G7" s="15"/>
      <c r="H7" s="11"/>
      <c r="I7" s="12"/>
      <c r="J7" s="12"/>
      <c r="K7" s="12"/>
      <c r="L7" s="12"/>
    </row>
    <row r="8" ht="22.5" customHeight="1">
      <c r="A8" s="7" t="s">
        <v>6</v>
      </c>
      <c r="B8" s="8"/>
      <c r="C8" s="9"/>
      <c r="D8" s="10" t="s">
        <v>7</v>
      </c>
      <c r="E8" s="8"/>
      <c r="F8" s="8"/>
      <c r="G8" s="9"/>
      <c r="H8" s="11"/>
      <c r="I8" s="12"/>
      <c r="J8" s="12"/>
      <c r="K8" s="12"/>
      <c r="L8" s="12"/>
    </row>
    <row r="9" ht="22.5" customHeight="1">
      <c r="A9" s="13"/>
      <c r="B9" s="14"/>
      <c r="C9" s="15"/>
      <c r="D9" s="13"/>
      <c r="E9" s="14"/>
      <c r="F9" s="14"/>
      <c r="G9" s="15"/>
      <c r="H9" s="11"/>
      <c r="I9" s="12"/>
      <c r="J9" s="12"/>
      <c r="K9" s="12"/>
      <c r="L9" s="12"/>
    </row>
    <row r="10" ht="22.5" customHeight="1">
      <c r="A10" s="7" t="s">
        <v>8</v>
      </c>
      <c r="B10" s="8"/>
      <c r="C10" s="9"/>
      <c r="D10" s="10" t="s">
        <v>9</v>
      </c>
      <c r="E10" s="8"/>
      <c r="F10" s="8"/>
      <c r="G10" s="9"/>
      <c r="H10" s="11"/>
      <c r="I10" s="12"/>
      <c r="J10" s="12"/>
      <c r="K10" s="12"/>
      <c r="L10" s="12"/>
    </row>
    <row r="11" ht="22.5" customHeight="1">
      <c r="A11" s="13"/>
      <c r="B11" s="14"/>
      <c r="C11" s="15"/>
      <c r="D11" s="13"/>
      <c r="E11" s="14"/>
      <c r="F11" s="14"/>
      <c r="G11" s="15"/>
      <c r="H11" s="11"/>
      <c r="I11" s="12"/>
      <c r="J11" s="12"/>
      <c r="K11" s="12"/>
      <c r="L11" s="12"/>
    </row>
    <row r="12" ht="22.5" customHeight="1">
      <c r="A12" s="7" t="s">
        <v>10</v>
      </c>
      <c r="B12" s="8"/>
      <c r="C12" s="9"/>
      <c r="D12" s="10" t="s">
        <v>11</v>
      </c>
      <c r="E12" s="8"/>
      <c r="F12" s="8"/>
      <c r="G12" s="9"/>
      <c r="H12" s="11"/>
      <c r="I12" s="12"/>
      <c r="J12" s="12"/>
      <c r="K12" s="12"/>
      <c r="L12" s="12"/>
    </row>
    <row r="13" ht="22.5" customHeight="1">
      <c r="A13" s="13"/>
      <c r="B13" s="14"/>
      <c r="C13" s="15"/>
      <c r="D13" s="13"/>
      <c r="E13" s="14"/>
      <c r="F13" s="14"/>
      <c r="G13" s="15"/>
      <c r="H13" s="11"/>
      <c r="I13" s="12"/>
      <c r="J13" s="12"/>
      <c r="K13" s="12"/>
      <c r="L13" s="12"/>
    </row>
    <row r="14" ht="22.5" customHeight="1">
      <c r="A14" s="7" t="s">
        <v>12</v>
      </c>
      <c r="B14" s="8"/>
      <c r="C14" s="9"/>
      <c r="D14" s="10" t="s">
        <v>13</v>
      </c>
      <c r="E14" s="8"/>
      <c r="F14" s="8"/>
      <c r="G14" s="9"/>
      <c r="H14" s="11"/>
      <c r="I14" s="12"/>
      <c r="J14" s="12"/>
      <c r="K14" s="12"/>
      <c r="L14" s="12"/>
    </row>
    <row r="15" ht="22.5" customHeight="1">
      <c r="A15" s="13"/>
      <c r="B15" s="14"/>
      <c r="C15" s="15"/>
      <c r="D15" s="13"/>
      <c r="E15" s="14"/>
      <c r="F15" s="14"/>
      <c r="G15" s="15"/>
      <c r="H15" s="11"/>
      <c r="I15" s="12"/>
      <c r="J15" s="12"/>
      <c r="K15" s="12"/>
      <c r="L15" s="12"/>
    </row>
    <row r="16">
      <c r="A16" s="16" t="s">
        <v>14</v>
      </c>
      <c r="B16" s="5"/>
      <c r="C16" s="5"/>
      <c r="D16" s="5"/>
      <c r="E16" s="5"/>
      <c r="F16" s="5"/>
      <c r="G16" s="6"/>
      <c r="H16" s="12"/>
      <c r="I16" s="12"/>
      <c r="J16" s="12"/>
      <c r="K16" s="12"/>
      <c r="L16" s="12"/>
    </row>
  </sheetData>
  <mergeCells count="15">
    <mergeCell ref="A8:C9"/>
    <mergeCell ref="A10:C11"/>
    <mergeCell ref="A12:C13"/>
    <mergeCell ref="D10:G11"/>
    <mergeCell ref="D12:G13"/>
    <mergeCell ref="A16:G16"/>
    <mergeCell ref="A14:C15"/>
    <mergeCell ref="D14:G15"/>
    <mergeCell ref="A4:C5"/>
    <mergeCell ref="D4:G5"/>
    <mergeCell ref="A6:C7"/>
    <mergeCell ref="D6:G7"/>
    <mergeCell ref="D8:G9"/>
    <mergeCell ref="J1:L3"/>
    <mergeCell ref="C1:I3"/>
  </mergeCells>
  <hyperlinks>
    <hyperlink r:id="rId1" ref="J1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7.5"/>
    <col customWidth="1" min="3" max="3" width="5.0"/>
    <col customWidth="1" min="4" max="4" width="5.5"/>
    <col customWidth="1" min="5" max="5" width="14.38"/>
    <col customWidth="1" min="6" max="6" width="28.88"/>
  </cols>
  <sheetData>
    <row r="1">
      <c r="A1" s="2" t="s">
        <v>15</v>
      </c>
      <c r="F1" s="17" t="s">
        <v>16</v>
      </c>
    </row>
    <row r="4">
      <c r="B4" s="18" t="s">
        <v>17</v>
      </c>
      <c r="C4" s="18" t="s">
        <v>18</v>
      </c>
      <c r="D4" s="18" t="s">
        <v>19</v>
      </c>
      <c r="E4" s="18" t="s">
        <v>20</v>
      </c>
      <c r="F4" s="18" t="s">
        <v>21</v>
      </c>
    </row>
    <row r="5">
      <c r="A5" s="19" t="s">
        <v>22</v>
      </c>
      <c r="B5" s="20" t="s">
        <v>23</v>
      </c>
      <c r="C5" s="21">
        <v>1.0</v>
      </c>
      <c r="D5" s="22">
        <f t="shared" ref="D5:D10" si="1">C5/$C$20</f>
        <v>0.1</v>
      </c>
      <c r="E5" s="21" t="s">
        <v>24</v>
      </c>
      <c r="F5" s="23">
        <f>AVERAGE('3. Salários x Cargos'!C5:E5)</f>
        <v>7000</v>
      </c>
    </row>
    <row r="6">
      <c r="A6" s="19" t="s">
        <v>25</v>
      </c>
      <c r="B6" s="20" t="s">
        <v>26</v>
      </c>
      <c r="C6" s="21">
        <v>2.0</v>
      </c>
      <c r="D6" s="22">
        <f t="shared" si="1"/>
        <v>0.2</v>
      </c>
      <c r="E6" s="21" t="s">
        <v>27</v>
      </c>
      <c r="F6" s="23">
        <f>AVERAGE('3. Salários x Cargos'!C6:E6)</f>
        <v>1766.666667</v>
      </c>
    </row>
    <row r="7">
      <c r="A7" s="19" t="s">
        <v>28</v>
      </c>
      <c r="B7" s="20" t="s">
        <v>29</v>
      </c>
      <c r="C7" s="21">
        <v>1.0</v>
      </c>
      <c r="D7" s="22">
        <f t="shared" si="1"/>
        <v>0.1</v>
      </c>
      <c r="E7" s="21" t="s">
        <v>27</v>
      </c>
      <c r="F7" s="23">
        <f>AVERAGE('3. Salários x Cargos'!C7:E7)</f>
        <v>3433.333333</v>
      </c>
    </row>
    <row r="8">
      <c r="A8" s="24"/>
      <c r="B8" s="20" t="s">
        <v>30</v>
      </c>
      <c r="C8" s="21">
        <v>3.0</v>
      </c>
      <c r="D8" s="22">
        <f t="shared" si="1"/>
        <v>0.3</v>
      </c>
      <c r="E8" s="21" t="s">
        <v>31</v>
      </c>
      <c r="F8" s="23">
        <f>AVERAGE('3. Salários x Cargos'!C8:E8)</f>
        <v>1416.666667</v>
      </c>
    </row>
    <row r="9">
      <c r="B9" s="20" t="s">
        <v>32</v>
      </c>
      <c r="C9" s="21">
        <v>2.0</v>
      </c>
      <c r="D9" s="22">
        <f t="shared" si="1"/>
        <v>0.2</v>
      </c>
      <c r="E9" s="21" t="s">
        <v>33</v>
      </c>
      <c r="F9" s="23">
        <f>AVERAGE('3. Salários x Cargos'!C9:E9)</f>
        <v>2466.666667</v>
      </c>
    </row>
    <row r="10">
      <c r="B10" s="20" t="s">
        <v>34</v>
      </c>
      <c r="C10" s="21">
        <v>1.0</v>
      </c>
      <c r="D10" s="22">
        <f t="shared" si="1"/>
        <v>0.1</v>
      </c>
      <c r="E10" s="21" t="s">
        <v>27</v>
      </c>
      <c r="F10" s="23">
        <f>AVERAGE('3. Salários x Cargos'!C10:E10)</f>
        <v>2183.333333</v>
      </c>
    </row>
    <row r="11">
      <c r="C11" s="25"/>
      <c r="D11" s="26"/>
      <c r="E11" s="26"/>
      <c r="F11" s="26"/>
    </row>
    <row r="12">
      <c r="A12" s="24"/>
      <c r="C12" s="26"/>
      <c r="D12" s="26"/>
      <c r="E12" s="26"/>
      <c r="F12" s="26"/>
    </row>
    <row r="13">
      <c r="A13" s="24"/>
      <c r="C13" s="26"/>
      <c r="D13" s="26"/>
      <c r="E13" s="26"/>
      <c r="F13" s="26"/>
    </row>
    <row r="14">
      <c r="A14" s="24"/>
      <c r="C14" s="26"/>
      <c r="D14" s="26"/>
      <c r="E14" s="26"/>
      <c r="F14" s="26"/>
    </row>
    <row r="15">
      <c r="A15" s="24"/>
      <c r="C15" s="26"/>
      <c r="D15" s="26"/>
      <c r="E15" s="26"/>
      <c r="F15" s="26"/>
    </row>
    <row r="16">
      <c r="A16" s="24"/>
      <c r="C16" s="26"/>
      <c r="D16" s="26"/>
      <c r="E16" s="26"/>
      <c r="F16" s="26"/>
    </row>
    <row r="17">
      <c r="A17" s="24"/>
      <c r="C17" s="26"/>
      <c r="D17" s="26"/>
      <c r="E17" s="26"/>
      <c r="F17" s="26"/>
    </row>
    <row r="18">
      <c r="C18" s="27"/>
      <c r="D18" s="26"/>
      <c r="E18" s="26"/>
      <c r="F18" s="26"/>
    </row>
    <row r="19">
      <c r="A19" s="24"/>
      <c r="C19" s="26"/>
      <c r="D19" s="26"/>
      <c r="E19" s="26"/>
      <c r="F19" s="26"/>
    </row>
    <row r="20">
      <c r="B20" s="28"/>
      <c r="C20" s="29">
        <f>SUM(C5:C19)</f>
        <v>10</v>
      </c>
      <c r="D20" s="28"/>
      <c r="E20" s="28"/>
      <c r="F20" s="28"/>
    </row>
  </sheetData>
  <mergeCells count="2">
    <mergeCell ref="A1:E3"/>
    <mergeCell ref="F1:F3"/>
  </mergeCells>
  <conditionalFormatting sqref="F5:F10">
    <cfRule type="colorScale" priority="1">
      <colorScale>
        <cfvo type="min"/>
        <cfvo type="max"/>
        <color rgb="FFFFFFFF"/>
        <color rgb="FF57BB8A"/>
      </colorScale>
    </cfRule>
  </conditionalFormatting>
  <hyperlinks>
    <hyperlink r:id="rId2" ref="F1"/>
  </hyperlink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35.0"/>
    <col customWidth="1" min="3" max="3" width="14.5"/>
    <col customWidth="1" min="4" max="4" width="14.63"/>
    <col customWidth="1" min="5" max="5" width="17.5"/>
  </cols>
  <sheetData>
    <row r="1">
      <c r="A1" s="2" t="s">
        <v>35</v>
      </c>
      <c r="D1" s="17" t="s">
        <v>36</v>
      </c>
    </row>
    <row r="4">
      <c r="B4" s="18" t="s">
        <v>17</v>
      </c>
      <c r="C4" s="18" t="s">
        <v>22</v>
      </c>
      <c r="D4" s="18" t="s">
        <v>25</v>
      </c>
      <c r="E4" s="18" t="s">
        <v>28</v>
      </c>
    </row>
    <row r="5">
      <c r="B5" s="20" t="s">
        <v>23</v>
      </c>
      <c r="C5" s="30">
        <v>5000.0</v>
      </c>
      <c r="D5" s="30">
        <v>7000.0</v>
      </c>
      <c r="E5" s="30">
        <v>9000.0</v>
      </c>
    </row>
    <row r="6">
      <c r="B6" s="20" t="s">
        <v>26</v>
      </c>
      <c r="C6" s="30">
        <v>1200.0</v>
      </c>
      <c r="D6" s="30">
        <v>1800.0</v>
      </c>
      <c r="E6" s="30">
        <v>2300.0</v>
      </c>
    </row>
    <row r="7">
      <c r="B7" s="20" t="s">
        <v>29</v>
      </c>
      <c r="C7" s="30">
        <v>3000.0</v>
      </c>
      <c r="D7" s="30">
        <v>3400.0</v>
      </c>
      <c r="E7" s="30">
        <v>3900.0</v>
      </c>
    </row>
    <row r="8">
      <c r="B8" s="20" t="s">
        <v>30</v>
      </c>
      <c r="C8" s="30">
        <v>1200.0</v>
      </c>
      <c r="D8" s="30">
        <v>1400.0</v>
      </c>
      <c r="E8" s="30">
        <v>1650.0</v>
      </c>
    </row>
    <row r="9">
      <c r="B9" s="20" t="s">
        <v>32</v>
      </c>
      <c r="C9" s="30">
        <v>2000.0</v>
      </c>
      <c r="D9" s="30">
        <v>2400.0</v>
      </c>
      <c r="E9" s="30">
        <v>3000.0</v>
      </c>
    </row>
    <row r="10">
      <c r="B10" s="20" t="s">
        <v>34</v>
      </c>
      <c r="C10" s="30">
        <v>1700.0</v>
      </c>
      <c r="D10" s="30">
        <v>2200.0</v>
      </c>
      <c r="E10" s="30">
        <v>2650.0</v>
      </c>
    </row>
  </sheetData>
  <mergeCells count="2">
    <mergeCell ref="D1:E3"/>
    <mergeCell ref="A1:C3"/>
  </mergeCells>
  <hyperlinks>
    <hyperlink r:id="rId1" ref="D1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2.0"/>
    <col customWidth="1" min="3" max="3" width="29.88"/>
    <col customWidth="1" min="4" max="4" width="12.0"/>
    <col customWidth="1" min="5" max="5" width="16.5"/>
  </cols>
  <sheetData>
    <row r="1">
      <c r="A1" s="2" t="s">
        <v>37</v>
      </c>
      <c r="D1" s="31" t="s">
        <v>38</v>
      </c>
    </row>
    <row r="4">
      <c r="B4" s="18" t="s">
        <v>39</v>
      </c>
      <c r="C4" s="18" t="s">
        <v>17</v>
      </c>
      <c r="D4" s="18" t="s">
        <v>40</v>
      </c>
      <c r="E4" s="18" t="s">
        <v>41</v>
      </c>
    </row>
    <row r="5">
      <c r="B5" s="20" t="s">
        <v>42</v>
      </c>
      <c r="C5" s="32" t="s">
        <v>34</v>
      </c>
      <c r="D5" s="32" t="s">
        <v>22</v>
      </c>
      <c r="E5" s="30">
        <v>1700.0</v>
      </c>
    </row>
    <row r="6">
      <c r="B6" s="20" t="s">
        <v>43</v>
      </c>
      <c r="C6" s="32" t="s">
        <v>30</v>
      </c>
      <c r="D6" s="32" t="s">
        <v>25</v>
      </c>
      <c r="E6" s="30">
        <v>1200.0</v>
      </c>
    </row>
    <row r="7">
      <c r="B7" s="20" t="s">
        <v>44</v>
      </c>
      <c r="C7" s="32" t="s">
        <v>23</v>
      </c>
      <c r="D7" s="32" t="s">
        <v>22</v>
      </c>
      <c r="E7" s="30">
        <v>5000.0</v>
      </c>
    </row>
    <row r="8">
      <c r="B8" s="20" t="s">
        <v>45</v>
      </c>
      <c r="C8" s="32" t="s">
        <v>30</v>
      </c>
      <c r="D8" s="32" t="s">
        <v>25</v>
      </c>
      <c r="E8" s="30">
        <v>1200.0</v>
      </c>
    </row>
    <row r="9">
      <c r="B9" s="20" t="s">
        <v>46</v>
      </c>
      <c r="C9" s="32" t="s">
        <v>26</v>
      </c>
      <c r="D9" s="32" t="s">
        <v>28</v>
      </c>
      <c r="E9" s="30">
        <v>2300.0</v>
      </c>
    </row>
    <row r="10">
      <c r="B10" s="20" t="s">
        <v>47</v>
      </c>
      <c r="C10" s="32" t="s">
        <v>30</v>
      </c>
      <c r="D10" s="32" t="s">
        <v>25</v>
      </c>
      <c r="E10" s="30">
        <v>1200.0</v>
      </c>
    </row>
    <row r="11">
      <c r="B11" s="20" t="s">
        <v>48</v>
      </c>
      <c r="C11" s="32" t="s">
        <v>32</v>
      </c>
      <c r="D11" s="32" t="s">
        <v>25</v>
      </c>
      <c r="E11" s="30">
        <v>2400.0</v>
      </c>
    </row>
    <row r="12">
      <c r="B12" s="20" t="s">
        <v>49</v>
      </c>
      <c r="C12" s="32" t="s">
        <v>29</v>
      </c>
      <c r="D12" s="32" t="s">
        <v>25</v>
      </c>
      <c r="E12" s="30">
        <v>3400.0</v>
      </c>
    </row>
    <row r="13">
      <c r="B13" s="20" t="s">
        <v>50</v>
      </c>
      <c r="C13" s="32" t="s">
        <v>26</v>
      </c>
      <c r="D13" s="32" t="s">
        <v>25</v>
      </c>
      <c r="E13" s="30">
        <v>2300.0</v>
      </c>
    </row>
    <row r="14">
      <c r="B14" s="33" t="s">
        <v>51</v>
      </c>
      <c r="C14" s="34" t="s">
        <v>32</v>
      </c>
      <c r="D14" s="34" t="s">
        <v>25</v>
      </c>
      <c r="E14" s="35">
        <v>2400.0</v>
      </c>
    </row>
  </sheetData>
  <mergeCells count="2">
    <mergeCell ref="A1:C3"/>
    <mergeCell ref="D1:E3"/>
  </mergeCells>
  <dataValidations>
    <dataValidation type="list" allowBlank="1" sqref="C5:C14">
      <formula1>'2. Cargos'!$B$5:$B$10</formula1>
    </dataValidation>
    <dataValidation type="list" allowBlank="1" showErrorMessage="1" sqref="D5:D14">
      <formula1>'2. Cargos'!$A$5:$A$7</formula1>
    </dataValidation>
  </dataValidations>
  <hyperlinks>
    <hyperlink r:id="rId1" ref="D1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7.88"/>
    <col customWidth="1" min="3" max="3" width="16.38"/>
    <col customWidth="1" min="4" max="4" width="22.38"/>
    <col customWidth="1" min="5" max="5" width="16.38"/>
    <col customWidth="1" min="6" max="6" width="18.0"/>
    <col customWidth="1" min="7" max="8" width="17.75"/>
  </cols>
  <sheetData>
    <row r="1">
      <c r="A1" s="36"/>
      <c r="B1" s="2" t="s">
        <v>52</v>
      </c>
      <c r="F1" s="31" t="s">
        <v>53</v>
      </c>
      <c r="H1" s="37"/>
    </row>
    <row r="2">
      <c r="A2" s="36"/>
      <c r="H2" s="37"/>
    </row>
    <row r="3">
      <c r="A3" s="36"/>
      <c r="H3" s="37"/>
    </row>
    <row r="4">
      <c r="A4" s="38"/>
      <c r="B4" s="39" t="s">
        <v>54</v>
      </c>
      <c r="C4" s="40"/>
      <c r="D4" s="39" t="s">
        <v>55</v>
      </c>
      <c r="E4" s="40"/>
      <c r="F4" s="39" t="s">
        <v>56</v>
      </c>
      <c r="G4" s="41"/>
      <c r="H4" s="42"/>
    </row>
    <row r="5">
      <c r="A5" s="38"/>
      <c r="B5" s="43" t="s">
        <v>42</v>
      </c>
      <c r="C5" s="9"/>
      <c r="D5" s="44">
        <f>VLOOKUP(B5,'4. Funcionários'!B4:E49,4,0)</f>
        <v>1700</v>
      </c>
      <c r="E5" s="9"/>
      <c r="F5" s="43" t="str">
        <f>VLOOKUP(B5,'4. Funcionários'!B4:E49,2,0)</f>
        <v>Analista de Performance</v>
      </c>
      <c r="G5" s="8"/>
      <c r="H5" s="45"/>
    </row>
    <row r="6">
      <c r="A6" s="38"/>
      <c r="B6" s="13"/>
      <c r="C6" s="15"/>
      <c r="D6" s="13"/>
      <c r="E6" s="15"/>
      <c r="F6" s="13"/>
      <c r="G6" s="14"/>
      <c r="H6" s="45"/>
    </row>
    <row r="7" ht="38.25" customHeight="1">
      <c r="A7" s="46"/>
      <c r="B7" s="47"/>
      <c r="C7" s="47"/>
      <c r="D7" s="47"/>
      <c r="E7" s="47"/>
      <c r="F7" s="48"/>
      <c r="G7" s="49"/>
      <c r="H7" s="11"/>
    </row>
    <row r="8">
      <c r="A8" s="38"/>
      <c r="B8" s="39" t="s">
        <v>57</v>
      </c>
      <c r="C8" s="41"/>
      <c r="D8" s="40"/>
      <c r="E8" s="39" t="s">
        <v>58</v>
      </c>
      <c r="F8" s="41"/>
      <c r="G8" s="41"/>
      <c r="H8" s="42"/>
    </row>
    <row r="9">
      <c r="A9" s="38"/>
      <c r="B9" s="43">
        <f>COUNTA('4. Funcionários'!B5:B49)</f>
        <v>10</v>
      </c>
      <c r="C9" s="8"/>
      <c r="D9" s="9"/>
      <c r="E9" s="44">
        <f>AVERAGE('4. Funcionários'!E5:E49)</f>
        <v>2310</v>
      </c>
      <c r="F9" s="8"/>
      <c r="G9" s="8"/>
      <c r="H9" s="45"/>
    </row>
    <row r="10">
      <c r="A10" s="38"/>
      <c r="B10" s="13"/>
      <c r="C10" s="14"/>
      <c r="D10" s="15"/>
      <c r="E10" s="13"/>
      <c r="F10" s="14"/>
      <c r="G10" s="14"/>
      <c r="H10" s="45"/>
    </row>
    <row r="11">
      <c r="A11" s="46"/>
      <c r="D11" s="12"/>
      <c r="E11" s="50"/>
      <c r="F11" s="50"/>
      <c r="G11" s="51"/>
      <c r="H11" s="11"/>
    </row>
    <row r="12">
      <c r="A12" s="12"/>
      <c r="C12" s="52"/>
      <c r="D12" s="12"/>
      <c r="E12" s="12"/>
      <c r="F12" s="12"/>
      <c r="G12" s="53"/>
      <c r="H12" s="11"/>
    </row>
    <row r="13">
      <c r="A13" s="12"/>
      <c r="C13" s="52"/>
      <c r="D13" s="12"/>
      <c r="E13" s="12"/>
      <c r="F13" s="12"/>
      <c r="G13" s="53"/>
      <c r="H13" s="11"/>
    </row>
    <row r="14">
      <c r="A14" s="12"/>
      <c r="D14" s="12"/>
      <c r="E14" s="12"/>
      <c r="F14" s="12"/>
      <c r="G14" s="53"/>
      <c r="H14" s="11"/>
    </row>
    <row r="15">
      <c r="A15" s="12"/>
      <c r="D15" s="12"/>
      <c r="E15" s="12"/>
      <c r="F15" s="12"/>
      <c r="G15" s="53"/>
      <c r="H15" s="11"/>
    </row>
    <row r="16">
      <c r="A16" s="12"/>
      <c r="D16" s="12"/>
      <c r="E16" s="12"/>
      <c r="F16" s="12"/>
      <c r="G16" s="53"/>
      <c r="H16" s="11"/>
    </row>
    <row r="17">
      <c r="A17" s="12"/>
      <c r="D17" s="12"/>
      <c r="E17" s="12"/>
      <c r="F17" s="12"/>
      <c r="G17" s="53"/>
      <c r="H17" s="11"/>
    </row>
    <row r="18">
      <c r="A18" s="12"/>
      <c r="D18" s="12"/>
      <c r="E18" s="12"/>
      <c r="F18" s="12"/>
      <c r="G18" s="53"/>
      <c r="H18" s="11"/>
    </row>
    <row r="19">
      <c r="A19" s="12"/>
      <c r="D19" s="12"/>
      <c r="E19" s="12"/>
      <c r="F19" s="12"/>
      <c r="G19" s="53"/>
      <c r="H19" s="11"/>
    </row>
    <row r="20">
      <c r="A20" s="12"/>
      <c r="D20" s="12"/>
      <c r="E20" s="12"/>
      <c r="F20" s="12"/>
      <c r="G20" s="53"/>
      <c r="H20" s="11"/>
    </row>
    <row r="21">
      <c r="A21" s="12"/>
      <c r="D21" s="12"/>
      <c r="E21" s="12"/>
      <c r="F21" s="12"/>
      <c r="G21" s="53"/>
      <c r="H21" s="11"/>
    </row>
    <row r="22">
      <c r="A22" s="12"/>
      <c r="D22" s="12"/>
      <c r="E22" s="12"/>
      <c r="F22" s="12"/>
      <c r="G22" s="53"/>
      <c r="H22" s="11"/>
    </row>
    <row r="23">
      <c r="A23" s="12"/>
      <c r="B23" s="12"/>
      <c r="C23" s="12"/>
      <c r="D23" s="12"/>
      <c r="E23" s="12"/>
      <c r="F23" s="12"/>
      <c r="G23" s="53"/>
      <c r="H23" s="11"/>
    </row>
    <row r="24">
      <c r="A24" s="12"/>
      <c r="B24" s="54"/>
      <c r="C24" s="54"/>
      <c r="D24" s="54"/>
      <c r="E24" s="54"/>
      <c r="F24" s="54"/>
      <c r="G24" s="55"/>
      <c r="H24" s="11"/>
    </row>
    <row r="25">
      <c r="A25" s="12"/>
      <c r="B25" s="56" t="s">
        <v>59</v>
      </c>
      <c r="C25" s="40"/>
      <c r="D25" s="57" t="s">
        <v>60</v>
      </c>
      <c r="E25" s="58"/>
      <c r="F25" s="57" t="s">
        <v>61</v>
      </c>
      <c r="G25" s="58"/>
      <c r="H25" s="59"/>
    </row>
    <row r="26">
      <c r="A26" s="12"/>
      <c r="B26" s="60">
        <f>MODE('4. Funcionários'!E5:E49)</f>
        <v>1200</v>
      </c>
      <c r="C26" s="9"/>
      <c r="D26" s="61">
        <f>QUARTILE('4. Funcionários'!E5:E49,0)</f>
        <v>1200</v>
      </c>
      <c r="E26" s="62"/>
      <c r="F26" s="61">
        <f>QUARTILE('4. Funcionários'!E5:E49,4)</f>
        <v>5000</v>
      </c>
      <c r="G26" s="62"/>
      <c r="H26" s="63"/>
    </row>
    <row r="27">
      <c r="A27" s="12"/>
      <c r="B27" s="14"/>
      <c r="C27" s="15"/>
      <c r="D27" s="64"/>
      <c r="E27" s="65"/>
      <c r="F27" s="64"/>
      <c r="G27" s="65"/>
      <c r="H27" s="63"/>
    </row>
    <row r="28">
      <c r="A28" s="12"/>
      <c r="B28" s="12"/>
      <c r="C28" s="12"/>
      <c r="D28" s="12"/>
      <c r="E28" s="50"/>
      <c r="F28" s="50"/>
      <c r="G28" s="51"/>
      <c r="H28" s="11"/>
    </row>
    <row r="29">
      <c r="A29" s="12"/>
      <c r="B29" s="12"/>
      <c r="C29" s="12"/>
      <c r="D29" s="12"/>
      <c r="E29" s="12"/>
      <c r="F29" s="12"/>
      <c r="G29" s="53"/>
      <c r="H29" s="11"/>
    </row>
    <row r="30">
      <c r="A30" s="12"/>
      <c r="B30" s="12"/>
      <c r="C30" s="12"/>
      <c r="D30" s="12"/>
      <c r="E30" s="12"/>
      <c r="F30" s="12"/>
      <c r="G30" s="53"/>
      <c r="H30" s="11"/>
    </row>
    <row r="31">
      <c r="A31" s="12"/>
      <c r="B31" s="12"/>
      <c r="C31" s="12"/>
      <c r="D31" s="12"/>
      <c r="E31" s="12"/>
      <c r="F31" s="12"/>
      <c r="G31" s="53"/>
      <c r="H31" s="11"/>
    </row>
    <row r="32">
      <c r="A32" s="12"/>
      <c r="B32" s="12"/>
      <c r="C32" s="12"/>
      <c r="D32" s="12"/>
      <c r="E32" s="12"/>
      <c r="F32" s="12"/>
      <c r="G32" s="53"/>
      <c r="H32" s="11"/>
    </row>
    <row r="33">
      <c r="A33" s="12"/>
      <c r="B33" s="12"/>
      <c r="C33" s="12"/>
      <c r="D33" s="12"/>
      <c r="E33" s="12"/>
      <c r="F33" s="12"/>
      <c r="G33" s="53"/>
      <c r="H33" s="11"/>
    </row>
    <row r="34">
      <c r="A34" s="12"/>
      <c r="B34" s="12"/>
      <c r="C34" s="12"/>
      <c r="D34" s="12"/>
      <c r="E34" s="12"/>
      <c r="F34" s="12"/>
      <c r="G34" s="53"/>
      <c r="H34" s="11"/>
    </row>
    <row r="35">
      <c r="A35" s="12"/>
      <c r="B35" s="12"/>
      <c r="C35" s="12"/>
      <c r="D35" s="12"/>
      <c r="E35" s="12"/>
      <c r="F35" s="12"/>
      <c r="G35" s="53"/>
      <c r="H35" s="11"/>
    </row>
    <row r="36">
      <c r="A36" s="12"/>
      <c r="B36" s="12"/>
      <c r="C36" s="12"/>
      <c r="D36" s="12"/>
      <c r="E36" s="12"/>
      <c r="F36" s="12"/>
      <c r="G36" s="53"/>
      <c r="H36" s="11"/>
    </row>
    <row r="37">
      <c r="A37" s="12"/>
      <c r="B37" s="12"/>
      <c r="C37" s="12"/>
      <c r="D37" s="12"/>
      <c r="E37" s="12"/>
      <c r="F37" s="12"/>
      <c r="G37" s="53"/>
      <c r="H37" s="11"/>
    </row>
    <row r="38">
      <c r="A38" s="12"/>
      <c r="B38" s="12"/>
      <c r="C38" s="12"/>
      <c r="D38" s="12"/>
      <c r="E38" s="12"/>
      <c r="F38" s="12"/>
      <c r="G38" s="53"/>
      <c r="H38" s="11"/>
    </row>
    <row r="39">
      <c r="A39" s="12"/>
      <c r="B39" s="12"/>
      <c r="C39" s="12"/>
      <c r="D39" s="12"/>
      <c r="E39" s="12"/>
      <c r="F39" s="12"/>
      <c r="G39" s="53"/>
      <c r="H39" s="11"/>
    </row>
    <row r="40">
      <c r="A40" s="12"/>
      <c r="B40" s="12"/>
      <c r="C40" s="12"/>
      <c r="D40" s="12"/>
      <c r="E40" s="12"/>
      <c r="F40" s="12"/>
      <c r="G40" s="53"/>
      <c r="H40" s="11"/>
    </row>
    <row r="41">
      <c r="A41" s="12"/>
      <c r="B41" s="12"/>
      <c r="C41" s="12"/>
      <c r="D41" s="12"/>
      <c r="E41" s="12"/>
      <c r="F41" s="12"/>
      <c r="G41" s="53"/>
      <c r="H41" s="11"/>
    </row>
    <row r="42">
      <c r="A42" s="12"/>
      <c r="B42" s="12"/>
      <c r="C42" s="12"/>
      <c r="D42" s="12"/>
      <c r="E42" s="12"/>
      <c r="F42" s="12"/>
      <c r="G42" s="53"/>
      <c r="H42" s="11"/>
    </row>
    <row r="43">
      <c r="A43" s="12"/>
      <c r="B43" s="12"/>
      <c r="C43" s="12"/>
      <c r="D43" s="12"/>
      <c r="E43" s="12"/>
      <c r="F43" s="12"/>
      <c r="G43" s="53"/>
      <c r="H43" s="11"/>
    </row>
    <row r="44">
      <c r="A44" s="12"/>
      <c r="B44" s="12"/>
      <c r="C44" s="12"/>
      <c r="D44" s="12"/>
      <c r="E44" s="12"/>
      <c r="F44" s="12"/>
      <c r="G44" s="53"/>
      <c r="H44" s="11"/>
    </row>
    <row r="45">
      <c r="A45" s="12"/>
      <c r="B45" s="12"/>
      <c r="C45" s="12"/>
      <c r="D45" s="12"/>
      <c r="E45" s="12"/>
      <c r="F45" s="12"/>
      <c r="G45" s="53"/>
      <c r="H45" s="11"/>
    </row>
  </sheetData>
  <mergeCells count="18">
    <mergeCell ref="E8:G8"/>
    <mergeCell ref="E9:G10"/>
    <mergeCell ref="B4:C4"/>
    <mergeCell ref="D4:E4"/>
    <mergeCell ref="F4:G4"/>
    <mergeCell ref="D5:E6"/>
    <mergeCell ref="F5:G6"/>
    <mergeCell ref="B1:E3"/>
    <mergeCell ref="F1:G3"/>
    <mergeCell ref="D26:E27"/>
    <mergeCell ref="F26:G27"/>
    <mergeCell ref="B5:C6"/>
    <mergeCell ref="B8:D8"/>
    <mergeCell ref="B9:D10"/>
    <mergeCell ref="B25:C25"/>
    <mergeCell ref="D25:E25"/>
    <mergeCell ref="F25:G25"/>
    <mergeCell ref="B26:C27"/>
  </mergeCells>
  <dataValidations>
    <dataValidation type="list" allowBlank="1" sqref="B5">
      <formula1>'4. Funcionários'!$B$5:$B$14</formula1>
    </dataValidation>
  </dataValidations>
  <hyperlinks>
    <hyperlink r:id="rId1" ref="F1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0"/>
  </cols>
  <sheetData>
    <row r="1" ht="15.0" customHeight="1">
      <c r="A1" s="12"/>
      <c r="B1" s="12"/>
      <c r="C1" s="12"/>
      <c r="D1" s="12"/>
      <c r="E1" s="12"/>
      <c r="F1" s="12"/>
      <c r="G1" s="12"/>
      <c r="H1" s="66"/>
      <c r="I1" s="67"/>
      <c r="J1" s="68"/>
      <c r="K1" s="68"/>
      <c r="L1" s="69"/>
      <c r="M1" s="12"/>
    </row>
    <row r="2">
      <c r="A2" s="70"/>
      <c r="B2" s="71"/>
      <c r="C2" s="71"/>
      <c r="D2" s="71"/>
      <c r="E2" s="71"/>
      <c r="F2" s="71"/>
      <c r="G2" s="71"/>
      <c r="H2" s="71"/>
      <c r="I2" s="72"/>
      <c r="L2" s="73"/>
      <c r="M2" s="70"/>
    </row>
    <row r="3">
      <c r="A3" s="74"/>
      <c r="B3" s="75" t="s">
        <v>62</v>
      </c>
      <c r="C3" s="76"/>
      <c r="D3" s="76"/>
      <c r="E3" s="76"/>
      <c r="F3" s="76"/>
      <c r="G3" s="76"/>
      <c r="H3" s="77"/>
      <c r="I3" s="72"/>
      <c r="L3" s="73"/>
      <c r="M3" s="78"/>
    </row>
    <row r="4">
      <c r="A4" s="74"/>
      <c r="B4" s="79"/>
      <c r="H4" s="80"/>
      <c r="I4" s="72"/>
      <c r="L4" s="73"/>
      <c r="M4" s="78"/>
    </row>
    <row r="5">
      <c r="A5" s="74"/>
      <c r="B5" s="81"/>
      <c r="C5" s="5"/>
      <c r="D5" s="5"/>
      <c r="E5" s="5"/>
      <c r="F5" s="5"/>
      <c r="G5" s="5"/>
      <c r="H5" s="82"/>
      <c r="I5" s="72"/>
      <c r="L5" s="73"/>
      <c r="M5" s="78"/>
    </row>
    <row r="6">
      <c r="A6" s="74"/>
      <c r="B6" s="83" t="s">
        <v>63</v>
      </c>
      <c r="H6" s="80"/>
      <c r="I6" s="72"/>
      <c r="L6" s="73"/>
      <c r="M6" s="78"/>
    </row>
    <row r="7">
      <c r="A7" s="74"/>
      <c r="B7" s="79"/>
      <c r="H7" s="80"/>
      <c r="I7" s="72"/>
      <c r="L7" s="73"/>
      <c r="M7" s="78"/>
    </row>
    <row r="8">
      <c r="A8" s="74"/>
      <c r="B8" s="79"/>
      <c r="H8" s="80"/>
      <c r="I8" s="72"/>
      <c r="L8" s="73"/>
      <c r="M8" s="78"/>
    </row>
    <row r="9">
      <c r="A9" s="74"/>
      <c r="B9" s="79"/>
      <c r="H9" s="80"/>
      <c r="I9" s="72"/>
      <c r="L9" s="73"/>
      <c r="M9" s="78"/>
    </row>
    <row r="10">
      <c r="A10" s="74"/>
      <c r="B10" s="79"/>
      <c r="H10" s="80"/>
      <c r="I10" s="72"/>
      <c r="L10" s="73"/>
      <c r="M10" s="78"/>
    </row>
    <row r="11">
      <c r="A11" s="74"/>
      <c r="B11" s="79"/>
      <c r="H11" s="80"/>
      <c r="I11" s="72"/>
      <c r="L11" s="73"/>
      <c r="M11" s="78"/>
    </row>
    <row r="12">
      <c r="A12" s="74"/>
      <c r="B12" s="79"/>
      <c r="H12" s="80"/>
      <c r="I12" s="72"/>
      <c r="L12" s="73"/>
      <c r="M12" s="78"/>
    </row>
    <row r="13">
      <c r="A13" s="74"/>
      <c r="B13" s="79"/>
      <c r="H13" s="80"/>
      <c r="I13" s="72"/>
      <c r="L13" s="73"/>
      <c r="M13" s="78"/>
    </row>
    <row r="14">
      <c r="A14" s="74"/>
      <c r="B14" s="79"/>
      <c r="H14" s="80"/>
      <c r="I14" s="72"/>
      <c r="L14" s="73"/>
      <c r="M14" s="78"/>
    </row>
    <row r="15">
      <c r="A15" s="74"/>
      <c r="B15" s="79"/>
      <c r="H15" s="80"/>
      <c r="I15" s="72"/>
      <c r="L15" s="73"/>
      <c r="M15" s="78"/>
    </row>
    <row r="16">
      <c r="A16" s="74"/>
      <c r="B16" s="84"/>
      <c r="C16" s="85"/>
      <c r="D16" s="85"/>
      <c r="E16" s="85"/>
      <c r="F16" s="85"/>
      <c r="G16" s="85"/>
      <c r="H16" s="86"/>
      <c r="I16" s="72"/>
      <c r="L16" s="73"/>
      <c r="M16" s="78"/>
    </row>
    <row r="17" ht="18.75" customHeight="1">
      <c r="A17" s="78"/>
      <c r="B17" s="87" t="s">
        <v>64</v>
      </c>
      <c r="I17" s="72"/>
      <c r="L17" s="73"/>
      <c r="M17" s="78"/>
    </row>
    <row r="18" ht="16.5" customHeight="1">
      <c r="A18" s="78"/>
      <c r="I18" s="88"/>
      <c r="J18" s="89"/>
      <c r="K18" s="89"/>
      <c r="L18" s="90"/>
      <c r="M18" s="78"/>
    </row>
    <row r="19">
      <c r="A19" s="78"/>
      <c r="I19" s="78"/>
      <c r="J19" s="78"/>
      <c r="K19" s="78"/>
      <c r="L19" s="78"/>
      <c r="M19" s="78"/>
    </row>
    <row r="20">
      <c r="A20" s="78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78"/>
    </row>
    <row r="21">
      <c r="A21" s="78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78"/>
    </row>
    <row r="22">
      <c r="A22" s="74"/>
      <c r="B22" s="93" t="s">
        <v>65</v>
      </c>
      <c r="C22" s="94"/>
      <c r="D22" s="94"/>
      <c r="E22" s="94"/>
      <c r="F22" s="94"/>
      <c r="G22" s="94"/>
      <c r="H22" s="94"/>
      <c r="I22" s="94"/>
      <c r="J22" s="94"/>
      <c r="K22" s="94"/>
      <c r="L22" s="62"/>
      <c r="M22" s="95"/>
    </row>
    <row r="23">
      <c r="A23" s="74"/>
      <c r="B23" s="96"/>
      <c r="L23" s="97"/>
      <c r="M23" s="95"/>
    </row>
    <row r="24">
      <c r="A24" s="74"/>
      <c r="B24" s="64"/>
      <c r="C24" s="98"/>
      <c r="D24" s="98"/>
      <c r="E24" s="98"/>
      <c r="F24" s="98"/>
      <c r="G24" s="98"/>
      <c r="H24" s="98"/>
      <c r="I24" s="98"/>
      <c r="J24" s="98"/>
      <c r="K24" s="98"/>
      <c r="L24" s="65"/>
      <c r="M24" s="95"/>
    </row>
    <row r="25" ht="21.0" customHeight="1">
      <c r="A25" s="74"/>
      <c r="B25" s="99"/>
      <c r="C25" s="68"/>
      <c r="D25" s="68"/>
      <c r="E25" s="68"/>
      <c r="F25" s="100"/>
      <c r="H25" s="101"/>
      <c r="I25" s="68"/>
      <c r="J25" s="68"/>
      <c r="K25" s="68"/>
      <c r="L25" s="100"/>
      <c r="M25" s="95"/>
    </row>
    <row r="26" ht="21.0" customHeight="1">
      <c r="A26" s="74"/>
      <c r="B26" s="72"/>
      <c r="F26" s="3"/>
      <c r="H26" s="72"/>
      <c r="L26" s="3"/>
      <c r="M26" s="95"/>
    </row>
    <row r="27" ht="21.0" customHeight="1">
      <c r="A27" s="74"/>
      <c r="B27" s="72"/>
      <c r="F27" s="3"/>
      <c r="H27" s="72"/>
      <c r="L27" s="3"/>
      <c r="M27" s="95"/>
    </row>
    <row r="28" ht="21.0" customHeight="1">
      <c r="A28" s="74"/>
      <c r="B28" s="72"/>
      <c r="F28" s="3"/>
      <c r="H28" s="72"/>
      <c r="L28" s="3"/>
      <c r="M28" s="95"/>
    </row>
    <row r="29" ht="21.0" customHeight="1">
      <c r="A29" s="74"/>
      <c r="B29" s="72"/>
      <c r="F29" s="3"/>
      <c r="H29" s="72"/>
      <c r="L29" s="3"/>
      <c r="M29" s="95"/>
    </row>
    <row r="30" ht="21.0" customHeight="1">
      <c r="A30" s="74"/>
      <c r="B30" s="72"/>
      <c r="F30" s="3"/>
      <c r="H30" s="72"/>
      <c r="L30" s="3"/>
      <c r="M30" s="95"/>
    </row>
    <row r="31" ht="21.0" customHeight="1">
      <c r="A31" s="74"/>
      <c r="B31" s="72"/>
      <c r="F31" s="3"/>
      <c r="H31" s="72"/>
      <c r="L31" s="3"/>
      <c r="M31" s="95"/>
    </row>
    <row r="32">
      <c r="A32" s="74"/>
      <c r="B32" s="72"/>
      <c r="F32" s="3"/>
      <c r="G32" s="102"/>
      <c r="H32" s="72"/>
      <c r="L32" s="3"/>
      <c r="M32" s="95"/>
    </row>
    <row r="33">
      <c r="A33" s="74"/>
      <c r="B33" s="72"/>
      <c r="F33" s="3"/>
      <c r="G33" s="102"/>
      <c r="H33" s="72"/>
      <c r="L33" s="3"/>
      <c r="M33" s="95"/>
    </row>
    <row r="34">
      <c r="A34" s="74"/>
      <c r="B34" s="72"/>
      <c r="F34" s="3"/>
      <c r="G34" s="102"/>
      <c r="H34" s="72"/>
      <c r="L34" s="3"/>
      <c r="M34" s="95"/>
    </row>
    <row r="35">
      <c r="A35" s="74"/>
      <c r="B35" s="103"/>
      <c r="C35" s="5"/>
      <c r="D35" s="5"/>
      <c r="E35" s="5"/>
      <c r="F35" s="6"/>
      <c r="G35" s="102"/>
      <c r="H35" s="103"/>
      <c r="I35" s="5"/>
      <c r="J35" s="5"/>
      <c r="K35" s="5"/>
      <c r="L35" s="6"/>
      <c r="M35" s="95"/>
    </row>
    <row r="36">
      <c r="A36" s="78"/>
      <c r="B36" s="104" t="s">
        <v>66</v>
      </c>
      <c r="F36" s="73"/>
      <c r="G36" s="78"/>
      <c r="H36" s="105" t="s">
        <v>67</v>
      </c>
      <c r="L36" s="73"/>
      <c r="M36" s="78"/>
    </row>
    <row r="37">
      <c r="A37" s="78"/>
      <c r="B37" s="106"/>
      <c r="F37" s="73"/>
      <c r="G37" s="78"/>
      <c r="H37" s="106"/>
      <c r="L37" s="73"/>
      <c r="M37" s="78"/>
    </row>
    <row r="38">
      <c r="A38" s="78"/>
      <c r="B38" s="107"/>
      <c r="C38" s="89"/>
      <c r="D38" s="89"/>
      <c r="E38" s="89"/>
      <c r="F38" s="90"/>
      <c r="G38" s="78"/>
      <c r="H38" s="107"/>
      <c r="I38" s="89"/>
      <c r="J38" s="89"/>
      <c r="K38" s="89"/>
      <c r="L38" s="90"/>
      <c r="M38" s="78"/>
    </row>
  </sheetData>
  <mergeCells count="10">
    <mergeCell ref="B25:F35"/>
    <mergeCell ref="B36:F38"/>
    <mergeCell ref="I1:L18"/>
    <mergeCell ref="B3:H5"/>
    <mergeCell ref="B6:H16"/>
    <mergeCell ref="B17:H19"/>
    <mergeCell ref="B22:L24"/>
    <mergeCell ref="G25:G31"/>
    <mergeCell ref="H25:L35"/>
    <mergeCell ref="H36:L38"/>
  </mergeCells>
  <hyperlinks>
    <hyperlink r:id="rId1" ref="B17"/>
    <hyperlink r:id="rId2" ref="B36"/>
    <hyperlink r:id="rId3" ref="H36"/>
  </hyperlinks>
  <drawing r:id="rId4"/>
</worksheet>
</file>